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490" windowHeight="7425" activeTab="0"/>
  </bookViews>
  <sheets>
    <sheet name="REMUNERACIÓN MENSUAL" sheetId="1" r:id="rId1"/>
  </sheets>
  <definedNames>
    <definedName name="_xlnm.Print_Area" localSheetId="0">'REMUNERACIÓN MENSUAL'!$A$1:$M$76</definedName>
  </definedNames>
  <calcPr fullCalcOnLoad="1"/>
</workbook>
</file>

<file path=xl/sharedStrings.xml><?xml version="1.0" encoding="utf-8"?>
<sst xmlns="http://schemas.openxmlformats.org/spreadsheetml/2006/main" count="357" uniqueCount="151">
  <si>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</si>
  <si>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</si>
  <si>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</si>
  <si>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</si>
  <si>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</si>
  <si>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</si>
  <si>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</si>
  <si>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</si>
  <si>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</si>
  <si>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</si>
  <si>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</si>
  <si>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</si>
  <si>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</si>
  <si>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</si>
  <si>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</si>
  <si>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</si>
  <si>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</si>
  <si>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</si>
  <si>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</si>
  <si>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</si>
  <si>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</si>
  <si>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</si>
  <si>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</si>
  <si>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</si>
  <si>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</si>
  <si>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</si>
  <si>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</si>
  <si>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</si>
  <si>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</si>
  <si>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ENDARA MENA CRISTIAN DAVID</t>
  </si>
  <si>
    <t>Recaudador</t>
  </si>
  <si>
    <t>51.01.05</t>
  </si>
  <si>
    <t>51.05.10</t>
  </si>
  <si>
    <t>KAROLYS COBO DANIELA FERNANDA</t>
  </si>
  <si>
    <t xml:space="preserve">Gerente General </t>
  </si>
  <si>
    <t>Procurador Sindico</t>
  </si>
  <si>
    <t xml:space="preserve">TENORIO TAIPE ANGEL RUBEN </t>
  </si>
  <si>
    <t>JACOME MONTENEGRO EDGAR FABRICIO</t>
  </si>
  <si>
    <t>CARRASCO BARRIONUEVO DIEGO ERNESTO</t>
  </si>
  <si>
    <t>BONILLA GONZALEZ JOSHUA PATRICIO</t>
  </si>
  <si>
    <t>VALVERDE MILTON JOSÉ</t>
  </si>
  <si>
    <t>ANGUETA MADRID KERLY KATHERINE</t>
  </si>
  <si>
    <t>MIÑO SOPLIN COLON EDUARDO</t>
  </si>
  <si>
    <t xml:space="preserve">TOAPANTA NINASUNTA BRYAN ALEXANDER </t>
  </si>
  <si>
    <t>ANALUISA ANALUISA BYRON CAMILO</t>
  </si>
  <si>
    <t>TROYA JURADO WALTER DANIEL</t>
  </si>
  <si>
    <t>ACURIO ESPINOSA DIEGO WILFRIDO</t>
  </si>
  <si>
    <t>SANTAMARIA TIPANTASIG MERCY ANTONIETA</t>
  </si>
  <si>
    <t>SP10</t>
  </si>
  <si>
    <t>SP5</t>
  </si>
  <si>
    <t>SPA4</t>
  </si>
  <si>
    <t>EJEC.</t>
  </si>
  <si>
    <t>SP3</t>
  </si>
  <si>
    <t>SP1</t>
  </si>
  <si>
    <t>SPA3</t>
  </si>
  <si>
    <t>SPA1</t>
  </si>
  <si>
    <t>SPA2</t>
  </si>
  <si>
    <t>SP2</t>
  </si>
  <si>
    <t>(03) 3700-490 EXT. 218</t>
  </si>
  <si>
    <t>CEVALLOS MOREIRA RITA ANABEL</t>
  </si>
  <si>
    <t>ESPIN COBO EDWIN DAVID</t>
  </si>
  <si>
    <t>GARCIA ALMACHE GABRIELA FERNANDA</t>
  </si>
  <si>
    <t>SEVILLA BORJA JANETH ABIGAIL</t>
  </si>
  <si>
    <t>PALACIOS CHERREZ SILVANA ELIZABETH</t>
  </si>
  <si>
    <t>ARCOS NARVAEZ JESSICA RAQUEL</t>
  </si>
  <si>
    <t>Gestor de Tesorería 5</t>
  </si>
  <si>
    <t>Gestor de Contabilidad 5</t>
  </si>
  <si>
    <t>Gestor de Presupuesto 5</t>
  </si>
  <si>
    <t>Gestor de Secretaria General 3</t>
  </si>
  <si>
    <t>Técnico de Apoyo de Archivo</t>
  </si>
  <si>
    <t>Director de Gestión Administrativa</t>
  </si>
  <si>
    <t>Gestor de Comunicación 3</t>
  </si>
  <si>
    <t>Gestor de Talento Humano 5</t>
  </si>
  <si>
    <t>Gestor de Seguridad y Salud Ocupacional 3</t>
  </si>
  <si>
    <t>Asistente Administrativo 3</t>
  </si>
  <si>
    <t>Gestor de Compras Públicas 5</t>
  </si>
  <si>
    <t>Gestor de Activos Fijos 3</t>
  </si>
  <si>
    <t>Gestor de TICS 3</t>
  </si>
  <si>
    <t>Chofer de Vehículo Liviano</t>
  </si>
  <si>
    <t>Gestor de Planificación Institucional 5</t>
  </si>
  <si>
    <t>Director de Gestión de Tránsito</t>
  </si>
  <si>
    <t>Gestor de Transito 3</t>
  </si>
  <si>
    <t>Asistente Administrativo</t>
  </si>
  <si>
    <t>Gestor de Actualizacion de Datos</t>
  </si>
  <si>
    <t>Gestor de Revisión Técnica Vehicular</t>
  </si>
  <si>
    <t>Digitador de Matriculación Vehicular</t>
  </si>
  <si>
    <t xml:space="preserve">Asistente de Atención al Usuario </t>
  </si>
  <si>
    <t xml:space="preserve">Digitador de Matriculación Vehicular </t>
  </si>
  <si>
    <t>Revisor Técnico Vehicular</t>
  </si>
  <si>
    <t>Operador  Maquinaria o Equipo</t>
  </si>
  <si>
    <t>Director de Gestión de Transporte</t>
  </si>
  <si>
    <t>Gestor de Fiscalización 3</t>
  </si>
  <si>
    <t>Gestor de Titulos Habilitantes 3</t>
  </si>
  <si>
    <t>Gestor de Transporte 3</t>
  </si>
  <si>
    <t>RODRIGUEZ VIZUETE JOSE RODRIGO</t>
  </si>
  <si>
    <t>CHICAISA UGSHA PATRICIA ROCIO</t>
  </si>
  <si>
    <t>GAVILANEZ CEPEDA ALEX ISRAEL</t>
  </si>
  <si>
    <t>PACHECO ROSAS KARLA LIZBETH</t>
  </si>
  <si>
    <t>TIPANTASIG GÓMEZ VERÓNICA ANABEL</t>
  </si>
  <si>
    <t>RENGIFO ZAMBRANO LUIS HERNAN</t>
  </si>
  <si>
    <t>BRAGANZA ARAUZ ANDREA ALEXANDRA</t>
  </si>
  <si>
    <t>CANDO TACO JAIME ELIECER</t>
  </si>
  <si>
    <t>VITERI TIGSE HENRY PAUL</t>
  </si>
  <si>
    <t>TOAPANTA JACHO ALEXANDRA ELIZABETH</t>
  </si>
  <si>
    <t>CHALUISA LASINQUIZA MARISOL</t>
  </si>
  <si>
    <t>CRUZ CHACHAPOYA GENESIS JASMIN</t>
  </si>
  <si>
    <t>ING. ANDREA ALEXANDRA BRAGANZA ARAUZ</t>
  </si>
  <si>
    <t>abraganza@epmc.gob.ec</t>
  </si>
  <si>
    <t>Dirección de Gestión Administrativa</t>
  </si>
  <si>
    <t>ALBAN PALANGO WALTER BOLIVAR</t>
  </si>
  <si>
    <t>NAVIA CEDEÑO BRUNO ELIAS</t>
  </si>
  <si>
    <t>ZUMARRAGA ORTIZ JAIME EDUARDO</t>
  </si>
  <si>
    <t>Supervisor de Agencia</t>
  </si>
  <si>
    <t>SP4</t>
  </si>
  <si>
    <t>AYALA AYALA EDIZON ROBERTO</t>
  </si>
  <si>
    <t>SANGUCHO TACO HECTRO DAVID</t>
  </si>
  <si>
    <t>TUCUMBI GUASHCA MARIA ENRIQUETA</t>
  </si>
  <si>
    <t>DUEÑAS VILLACIS GIOVANNY FABRICIO</t>
  </si>
  <si>
    <t>GORDILLO PILATASIG JUAN GABRIEL</t>
  </si>
  <si>
    <t>BAUTISTA TONATO JUAN REMIGIO</t>
  </si>
  <si>
    <t>ALMAGRO MINTA KLEVER MARCELO</t>
  </si>
  <si>
    <t xml:space="preserve">SALGUERO MONTUFAR MARLON ALEJANDRO </t>
  </si>
  <si>
    <t>SUAREZ CHERREZ IRENE DEL ROCIO</t>
  </si>
  <si>
    <t>VEGA TAPIA EDISON BOLIVAR</t>
  </si>
  <si>
    <t>VELASCO SALGADO ROMMEL ANDRES</t>
  </si>
  <si>
    <t>Gestor de Talento Humano 3</t>
  </si>
  <si>
    <t>Gestor de Tránstico 3</t>
  </si>
  <si>
    <t>Gestor de Procuraduria Síndica</t>
  </si>
  <si>
    <t>CLAUDIO CLAUDIO MILTON GEOVANNY</t>
  </si>
  <si>
    <t>TIGSELEMA JUMBO EDWIN GONZALO</t>
  </si>
  <si>
    <t>TOAQUIZA UGSHA MARÍA MARTHA</t>
  </si>
  <si>
    <t>Gestor de Seguridad Vial y Responsabilidad Social</t>
  </si>
  <si>
    <t>PAREDES TIMBILA TANIA MARÍA</t>
  </si>
  <si>
    <t>GAVILANEZ FERNANDEZ EVELYN YESSENIA</t>
  </si>
  <si>
    <t>PILATASIG TIPANLUISA TANIA SOLEDAD</t>
  </si>
  <si>
    <t>Gestor de TICS 5</t>
  </si>
  <si>
    <t>51.01.10</t>
  </si>
  <si>
    <t>BARBA PALMA HENRY MARCELO</t>
  </si>
  <si>
    <t>GUERRERO TROYA MARIO BOLIVAR</t>
  </si>
  <si>
    <t>TAIPANTA SERNA TANIA AMPARO</t>
  </si>
  <si>
    <t>TOAQUIZA UGSHA HECTOR FABIAN</t>
  </si>
  <si>
    <t>CHALUISA ANTE LIDIA ALEJANDRA</t>
  </si>
  <si>
    <t>QUISHPE GUANOLUISA LISBETH VALERIA</t>
  </si>
  <si>
    <t>LLAMBA LLAMBA SILVIA JACKELINE</t>
  </si>
  <si>
    <t>ARIAS ESPIN ANA GABRIELA</t>
  </si>
  <si>
    <t>ONTANEDA CARRION DIEGO RONALDO</t>
  </si>
  <si>
    <t>Jefe de Agencia Subtropico</t>
  </si>
  <si>
    <t>MEDINA TOAPANTA DIEGO OSWALDO</t>
  </si>
  <si>
    <t xml:space="preserve">CHICAIZA PRUNA DARWIN IVAN </t>
  </si>
  <si>
    <t xml:space="preserve">LEMA JACOME ESTEFANIA MABEL </t>
  </si>
  <si>
    <t xml:space="preserve">ESPINOZA SANCHEZ RAQUEL ALEXANDRA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</si>
</sst>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4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0" fillId="33" borderId="0" xfId="0" applyNumberFormat="1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5" applyBorder="1" applyAlignment="1" applyProtection="1">
      <alignment horizontal="center" vertical="center" wrapText="1"/>
      <protection/>
    </xf>
    <xf numFmtId="0" fontId="47" fillId="0" borderId="13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raganza@epmc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7"/>
  <sheetViews>
    <sheetView tabSelected="1" zoomScalePageLayoutView="0" workbookViewId="0" topLeftCell="I70">
      <selection activeCell="A34" sqref="A34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</row>
    <row r="2" spans="1:14" ht="27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</row>
    <row r="3" spans="1:13" ht="31.5" customHeight="1">
      <c r="A3" s="36" t="s">
        <v>10</v>
      </c>
      <c r="B3" s="37"/>
      <c r="C3" s="37"/>
      <c r="D3" s="37"/>
      <c r="E3" s="37"/>
      <c r="F3" s="37"/>
      <c r="G3" s="37"/>
      <c r="H3" s="37"/>
      <c r="I3" s="32" t="s">
        <v>11</v>
      </c>
      <c r="J3" s="32"/>
      <c r="K3" s="32"/>
      <c r="L3" s="32"/>
      <c r="M3" s="32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32.25" customHeight="1">
      <c r="A5" s="2">
        <v>1</v>
      </c>
      <c r="B5" s="11" t="s">
        <v>143</v>
      </c>
      <c r="C5" s="11" t="s">
        <v>65</v>
      </c>
      <c r="D5" s="11" t="s">
        <v>25</v>
      </c>
      <c r="E5" s="2" t="s">
        <v>31</v>
      </c>
      <c r="F5" s="2" t="s">
        <v>49</v>
      </c>
      <c r="G5" s="7">
        <v>1212</v>
      </c>
      <c r="H5" s="7">
        <f aca="true" t="shared" si="0" ref="H5:H68">G5*12</f>
        <v>14544</v>
      </c>
      <c r="I5" s="7">
        <f aca="true" t="shared" si="1" ref="I5:I68">(G5/12)*11</f>
        <v>1111</v>
      </c>
      <c r="J5" s="7">
        <f aca="true" t="shared" si="2" ref="J5:J67">(425/12)*11</f>
        <v>389.5833333333333</v>
      </c>
      <c r="K5" s="7">
        <v>0</v>
      </c>
      <c r="L5" s="7">
        <v>0</v>
      </c>
      <c r="M5" s="7">
        <f aca="true" t="shared" si="3" ref="M5:M68">SUM(I5:L5)</f>
        <v>1500.5833333333333</v>
      </c>
    </row>
    <row r="6" spans="1:13" s="1" customFormat="1" ht="32.25" customHeight="1">
      <c r="A6" s="2">
        <v>2</v>
      </c>
      <c r="B6" s="11" t="s">
        <v>144</v>
      </c>
      <c r="C6" s="11" t="s">
        <v>66</v>
      </c>
      <c r="D6" s="11" t="s">
        <v>25</v>
      </c>
      <c r="E6" s="2" t="s">
        <v>31</v>
      </c>
      <c r="F6" s="2" t="s">
        <v>49</v>
      </c>
      <c r="G6" s="7">
        <v>1212</v>
      </c>
      <c r="H6" s="7">
        <f t="shared" si="0"/>
        <v>14544</v>
      </c>
      <c r="I6" s="7">
        <f>(G6/12)*11</f>
        <v>1111</v>
      </c>
      <c r="J6" s="7">
        <f t="shared" si="2"/>
        <v>389.5833333333333</v>
      </c>
      <c r="K6" s="7">
        <v>0</v>
      </c>
      <c r="L6" s="7">
        <v>0</v>
      </c>
      <c r="M6" s="7">
        <f t="shared" si="3"/>
        <v>1500.5833333333333</v>
      </c>
    </row>
    <row r="7" spans="1:13" s="1" customFormat="1" ht="32.25" customHeight="1">
      <c r="A7" s="2">
        <v>3</v>
      </c>
      <c r="B7" s="11" t="s">
        <v>96</v>
      </c>
      <c r="C7" s="11" t="s">
        <v>67</v>
      </c>
      <c r="D7" s="11" t="s">
        <v>25</v>
      </c>
      <c r="E7" s="2" t="s">
        <v>31</v>
      </c>
      <c r="F7" s="2" t="s">
        <v>49</v>
      </c>
      <c r="G7" s="7">
        <v>1212</v>
      </c>
      <c r="H7" s="7">
        <f t="shared" si="0"/>
        <v>14544</v>
      </c>
      <c r="I7" s="7">
        <f t="shared" si="1"/>
        <v>1111</v>
      </c>
      <c r="J7" s="7">
        <f t="shared" si="2"/>
        <v>389.5833333333333</v>
      </c>
      <c r="K7" s="7">
        <v>0</v>
      </c>
      <c r="L7" s="7">
        <v>1048</v>
      </c>
      <c r="M7" s="7">
        <f t="shared" si="3"/>
        <v>2548.583333333333</v>
      </c>
    </row>
    <row r="8" spans="1:13" s="1" customFormat="1" ht="32.25" customHeight="1">
      <c r="A8" s="2">
        <v>4</v>
      </c>
      <c r="B8" s="11" t="s">
        <v>59</v>
      </c>
      <c r="C8" s="11" t="s">
        <v>30</v>
      </c>
      <c r="D8" s="11" t="s">
        <v>25</v>
      </c>
      <c r="E8" s="2" t="s">
        <v>31</v>
      </c>
      <c r="F8" s="2" t="s">
        <v>50</v>
      </c>
      <c r="G8" s="7">
        <v>733</v>
      </c>
      <c r="H8" s="7">
        <f t="shared" si="0"/>
        <v>8796</v>
      </c>
      <c r="I8" s="7">
        <f t="shared" si="1"/>
        <v>671.9166666666667</v>
      </c>
      <c r="J8" s="7">
        <f t="shared" si="2"/>
        <v>389.5833333333333</v>
      </c>
      <c r="K8" s="7">
        <v>0</v>
      </c>
      <c r="L8" s="7">
        <v>0</v>
      </c>
      <c r="M8" s="7">
        <f t="shared" si="3"/>
        <v>1061.5</v>
      </c>
    </row>
    <row r="9" spans="1:13" s="1" customFormat="1" ht="32.25" customHeight="1">
      <c r="A9" s="2">
        <v>5</v>
      </c>
      <c r="B9" s="11" t="s">
        <v>29</v>
      </c>
      <c r="C9" s="11" t="s">
        <v>30</v>
      </c>
      <c r="D9" s="11" t="s">
        <v>25</v>
      </c>
      <c r="E9" s="2" t="s">
        <v>31</v>
      </c>
      <c r="F9" s="2" t="s">
        <v>50</v>
      </c>
      <c r="G9" s="7">
        <v>733</v>
      </c>
      <c r="H9" s="7">
        <f t="shared" si="0"/>
        <v>8796</v>
      </c>
      <c r="I9" s="7">
        <f t="shared" si="1"/>
        <v>671.9166666666667</v>
      </c>
      <c r="J9" s="7">
        <f t="shared" si="2"/>
        <v>389.5833333333333</v>
      </c>
      <c r="K9" s="7">
        <v>0</v>
      </c>
      <c r="L9" s="7">
        <v>0</v>
      </c>
      <c r="M9" s="7">
        <f t="shared" si="3"/>
        <v>1061.5</v>
      </c>
    </row>
    <row r="10" spans="1:13" s="1" customFormat="1" ht="32.25" customHeight="1">
      <c r="A10" s="2">
        <v>6</v>
      </c>
      <c r="B10" s="11" t="s">
        <v>121</v>
      </c>
      <c r="C10" s="11" t="s">
        <v>30</v>
      </c>
      <c r="D10" s="11" t="s">
        <v>25</v>
      </c>
      <c r="E10" s="2" t="s">
        <v>31</v>
      </c>
      <c r="F10" s="2" t="s">
        <v>50</v>
      </c>
      <c r="G10" s="7">
        <v>733</v>
      </c>
      <c r="H10" s="7">
        <f>G10*12</f>
        <v>8796</v>
      </c>
      <c r="I10" s="7">
        <f>(G10/12)*11</f>
        <v>671.9166666666667</v>
      </c>
      <c r="J10" s="7">
        <f t="shared" si="2"/>
        <v>389.5833333333333</v>
      </c>
      <c r="K10" s="7">
        <v>0</v>
      </c>
      <c r="L10" s="7">
        <v>0</v>
      </c>
      <c r="M10" s="7">
        <f>SUM(I10:L10)</f>
        <v>1061.5</v>
      </c>
    </row>
    <row r="11" spans="1:13" s="1" customFormat="1" ht="32.25" customHeight="1">
      <c r="A11" s="2">
        <v>7</v>
      </c>
      <c r="B11" s="11" t="s">
        <v>99</v>
      </c>
      <c r="C11" s="11" t="s">
        <v>30</v>
      </c>
      <c r="D11" s="11" t="s">
        <v>25</v>
      </c>
      <c r="E11" s="2" t="s">
        <v>32</v>
      </c>
      <c r="F11" s="2" t="s">
        <v>50</v>
      </c>
      <c r="G11" s="7">
        <v>733</v>
      </c>
      <c r="H11" s="7">
        <f>G11*12</f>
        <v>8796</v>
      </c>
      <c r="I11" s="7">
        <f>(G11/12)*11</f>
        <v>671.9166666666667</v>
      </c>
      <c r="J11" s="7">
        <f t="shared" si="2"/>
        <v>389.5833333333333</v>
      </c>
      <c r="K11" s="7">
        <v>0</v>
      </c>
      <c r="L11" s="7">
        <v>0</v>
      </c>
      <c r="M11" s="7">
        <f>SUM(I11:L11)</f>
        <v>1061.5</v>
      </c>
    </row>
    <row r="12" spans="1:13" s="1" customFormat="1" ht="32.25" customHeight="1">
      <c r="A12" s="2">
        <v>8</v>
      </c>
      <c r="B12" s="11" t="s">
        <v>33</v>
      </c>
      <c r="C12" s="11" t="s">
        <v>34</v>
      </c>
      <c r="D12" s="11" t="s">
        <v>25</v>
      </c>
      <c r="E12" s="2" t="s">
        <v>31</v>
      </c>
      <c r="F12" s="2" t="s">
        <v>51</v>
      </c>
      <c r="G12" s="7">
        <v>2900</v>
      </c>
      <c r="H12" s="7">
        <f t="shared" si="0"/>
        <v>34800</v>
      </c>
      <c r="I12" s="7">
        <f t="shared" si="1"/>
        <v>2658.333333333333</v>
      </c>
      <c r="J12" s="7">
        <f t="shared" si="2"/>
        <v>389.5833333333333</v>
      </c>
      <c r="K12" s="7">
        <v>0</v>
      </c>
      <c r="L12" s="7">
        <v>0</v>
      </c>
      <c r="M12" s="7">
        <f t="shared" si="3"/>
        <v>3047.9166666666665</v>
      </c>
    </row>
    <row r="13" spans="1:13" s="1" customFormat="1" ht="32.25" customHeight="1">
      <c r="A13" s="2">
        <v>9</v>
      </c>
      <c r="B13" s="11" t="s">
        <v>110</v>
      </c>
      <c r="C13" s="11" t="s">
        <v>35</v>
      </c>
      <c r="D13" s="11" t="s">
        <v>25</v>
      </c>
      <c r="E13" s="2" t="s">
        <v>31</v>
      </c>
      <c r="F13" s="2" t="s">
        <v>48</v>
      </c>
      <c r="G13" s="7">
        <v>2260</v>
      </c>
      <c r="H13" s="7">
        <f t="shared" si="0"/>
        <v>27120</v>
      </c>
      <c r="I13" s="7">
        <f aca="true" t="shared" si="4" ref="I13:I18">(G13/12)*11</f>
        <v>2071.666666666667</v>
      </c>
      <c r="J13" s="7">
        <f t="shared" si="2"/>
        <v>389.5833333333333</v>
      </c>
      <c r="K13" s="7">
        <v>0</v>
      </c>
      <c r="L13" s="7">
        <v>0</v>
      </c>
      <c r="M13" s="7">
        <f t="shared" si="3"/>
        <v>2461.2500000000005</v>
      </c>
    </row>
    <row r="14" spans="1:13" s="1" customFormat="1" ht="32.25" customHeight="1">
      <c r="A14" s="2">
        <v>10</v>
      </c>
      <c r="B14" s="11" t="s">
        <v>123</v>
      </c>
      <c r="C14" s="11" t="s">
        <v>127</v>
      </c>
      <c r="D14" s="11" t="s">
        <v>25</v>
      </c>
      <c r="E14" s="2" t="s">
        <v>32</v>
      </c>
      <c r="F14" s="2" t="s">
        <v>49</v>
      </c>
      <c r="G14" s="7">
        <v>1212</v>
      </c>
      <c r="H14" s="7">
        <f>G14*12</f>
        <v>14544</v>
      </c>
      <c r="I14" s="7">
        <f t="shared" si="4"/>
        <v>1111</v>
      </c>
      <c r="J14" s="7">
        <f t="shared" si="2"/>
        <v>389.5833333333333</v>
      </c>
      <c r="K14" s="7">
        <v>0</v>
      </c>
      <c r="L14" s="7">
        <v>0</v>
      </c>
      <c r="M14" s="7">
        <f>SUM(I14:L14)</f>
        <v>1500.5833333333333</v>
      </c>
    </row>
    <row r="15" spans="1:13" s="1" customFormat="1" ht="32.25" customHeight="1">
      <c r="A15" s="2">
        <v>11</v>
      </c>
      <c r="B15" s="11" t="s">
        <v>120</v>
      </c>
      <c r="C15" s="11" t="s">
        <v>68</v>
      </c>
      <c r="D15" s="11" t="s">
        <v>25</v>
      </c>
      <c r="E15" s="2" t="s">
        <v>31</v>
      </c>
      <c r="F15" s="2" t="s">
        <v>52</v>
      </c>
      <c r="G15" s="7">
        <v>986</v>
      </c>
      <c r="H15" s="7">
        <f t="shared" si="0"/>
        <v>11832</v>
      </c>
      <c r="I15" s="7">
        <f t="shared" si="4"/>
        <v>903.8333333333334</v>
      </c>
      <c r="J15" s="7">
        <f t="shared" si="2"/>
        <v>389.5833333333333</v>
      </c>
      <c r="K15" s="7">
        <v>0</v>
      </c>
      <c r="L15" s="7">
        <v>0</v>
      </c>
      <c r="M15" s="7">
        <f t="shared" si="3"/>
        <v>1293.4166666666667</v>
      </c>
    </row>
    <row r="16" spans="1:13" s="1" customFormat="1" ht="32.25" customHeight="1">
      <c r="A16" s="2">
        <v>12</v>
      </c>
      <c r="B16" s="11" t="s">
        <v>95</v>
      </c>
      <c r="C16" s="11" t="s">
        <v>69</v>
      </c>
      <c r="D16" s="11" t="s">
        <v>25</v>
      </c>
      <c r="E16" s="2" t="s">
        <v>31</v>
      </c>
      <c r="F16" s="2" t="s">
        <v>53</v>
      </c>
      <c r="G16" s="7">
        <v>817</v>
      </c>
      <c r="H16" s="7">
        <f t="shared" si="0"/>
        <v>9804</v>
      </c>
      <c r="I16" s="7">
        <f t="shared" si="4"/>
        <v>748.9166666666666</v>
      </c>
      <c r="J16" s="7">
        <f t="shared" si="2"/>
        <v>389.5833333333333</v>
      </c>
      <c r="K16" s="7">
        <v>0</v>
      </c>
      <c r="L16" s="7">
        <v>0</v>
      </c>
      <c r="M16" s="7">
        <f t="shared" si="3"/>
        <v>1138.5</v>
      </c>
    </row>
    <row r="17" spans="1:13" s="1" customFormat="1" ht="32.25" customHeight="1">
      <c r="A17" s="2">
        <v>13</v>
      </c>
      <c r="B17" s="11" t="s">
        <v>133</v>
      </c>
      <c r="C17" s="11" t="s">
        <v>82</v>
      </c>
      <c r="D17" s="11" t="s">
        <v>25</v>
      </c>
      <c r="E17" s="2" t="s">
        <v>31</v>
      </c>
      <c r="F17" s="2" t="s">
        <v>56</v>
      </c>
      <c r="G17" s="7">
        <v>622</v>
      </c>
      <c r="H17" s="7">
        <f>G17*12</f>
        <v>7464</v>
      </c>
      <c r="I17" s="7">
        <f t="shared" si="4"/>
        <v>570.1666666666667</v>
      </c>
      <c r="J17" s="7">
        <f t="shared" si="2"/>
        <v>389.5833333333333</v>
      </c>
      <c r="K17" s="7">
        <v>0</v>
      </c>
      <c r="L17" s="7">
        <v>0</v>
      </c>
      <c r="M17" s="7">
        <f>SUM(I17:L17)</f>
        <v>959.75</v>
      </c>
    </row>
    <row r="18" spans="1:13" s="1" customFormat="1" ht="32.25" customHeight="1">
      <c r="A18" s="2">
        <v>14</v>
      </c>
      <c r="B18" s="11" t="s">
        <v>128</v>
      </c>
      <c r="C18" s="11" t="s">
        <v>73</v>
      </c>
      <c r="D18" s="11" t="s">
        <v>25</v>
      </c>
      <c r="E18" s="2" t="s">
        <v>31</v>
      </c>
      <c r="F18" s="2" t="s">
        <v>52</v>
      </c>
      <c r="G18" s="7">
        <v>986</v>
      </c>
      <c r="H18" s="7">
        <f>G18*12</f>
        <v>11832</v>
      </c>
      <c r="I18" s="7">
        <f t="shared" si="4"/>
        <v>903.8333333333334</v>
      </c>
      <c r="J18" s="7">
        <f t="shared" si="2"/>
        <v>389.5833333333333</v>
      </c>
      <c r="K18" s="7">
        <v>0</v>
      </c>
      <c r="L18" s="7">
        <v>0</v>
      </c>
      <c r="M18" s="7">
        <f>SUM(I18:L18)</f>
        <v>1293.4166666666667</v>
      </c>
    </row>
    <row r="19" spans="1:13" s="1" customFormat="1" ht="32.25" customHeight="1">
      <c r="A19" s="2">
        <v>15</v>
      </c>
      <c r="B19" s="11" t="s">
        <v>98</v>
      </c>
      <c r="C19" s="11" t="s">
        <v>71</v>
      </c>
      <c r="D19" s="11" t="s">
        <v>25</v>
      </c>
      <c r="E19" s="2" t="s">
        <v>31</v>
      </c>
      <c r="F19" s="2" t="s">
        <v>52</v>
      </c>
      <c r="G19" s="7">
        <v>986</v>
      </c>
      <c r="H19" s="7">
        <f t="shared" si="0"/>
        <v>11832</v>
      </c>
      <c r="I19" s="7">
        <f t="shared" si="1"/>
        <v>903.8333333333334</v>
      </c>
      <c r="J19" s="7">
        <f t="shared" si="2"/>
        <v>389.5833333333333</v>
      </c>
      <c r="K19" s="7">
        <v>0</v>
      </c>
      <c r="L19" s="7">
        <v>0</v>
      </c>
      <c r="M19" s="7">
        <f t="shared" si="3"/>
        <v>1293.4166666666667</v>
      </c>
    </row>
    <row r="20" spans="1:13" s="1" customFormat="1" ht="32.25" customHeight="1">
      <c r="A20" s="2">
        <v>16</v>
      </c>
      <c r="B20" s="11" t="s">
        <v>100</v>
      </c>
      <c r="C20" s="11" t="s">
        <v>70</v>
      </c>
      <c r="D20" s="11" t="s">
        <v>25</v>
      </c>
      <c r="E20" s="2" t="s">
        <v>31</v>
      </c>
      <c r="F20" s="2" t="s">
        <v>48</v>
      </c>
      <c r="G20" s="7">
        <v>2260</v>
      </c>
      <c r="H20" s="7">
        <f>G20*12</f>
        <v>27120</v>
      </c>
      <c r="I20" s="7">
        <f>(G20/12)*11</f>
        <v>2071.666666666667</v>
      </c>
      <c r="J20" s="7">
        <f t="shared" si="2"/>
        <v>389.5833333333333</v>
      </c>
      <c r="K20" s="7">
        <v>0</v>
      </c>
      <c r="L20" s="7">
        <v>0</v>
      </c>
      <c r="M20" s="7">
        <f>SUM(I20:L20)</f>
        <v>2461.2500000000005</v>
      </c>
    </row>
    <row r="21" spans="1:13" s="1" customFormat="1" ht="32.25" customHeight="1">
      <c r="A21" s="2">
        <v>17</v>
      </c>
      <c r="B21" s="11" t="s">
        <v>63</v>
      </c>
      <c r="C21" s="11" t="s">
        <v>72</v>
      </c>
      <c r="D21" s="11" t="s">
        <v>25</v>
      </c>
      <c r="E21" s="2" t="s">
        <v>31</v>
      </c>
      <c r="F21" s="2" t="s">
        <v>49</v>
      </c>
      <c r="G21" s="7">
        <v>1212</v>
      </c>
      <c r="H21" s="7">
        <f>G21*12</f>
        <v>14544</v>
      </c>
      <c r="I21" s="7">
        <f>(G21/12)*11</f>
        <v>1111</v>
      </c>
      <c r="J21" s="7">
        <f t="shared" si="2"/>
        <v>389.5833333333333</v>
      </c>
      <c r="K21" s="7">
        <v>0</v>
      </c>
      <c r="L21" s="7">
        <v>0</v>
      </c>
      <c r="M21" s="7">
        <f t="shared" si="3"/>
        <v>1500.5833333333333</v>
      </c>
    </row>
    <row r="22" spans="1:13" s="1" customFormat="1" ht="32.25" customHeight="1">
      <c r="A22" s="2">
        <v>18</v>
      </c>
      <c r="B22" s="11" t="s">
        <v>122</v>
      </c>
      <c r="C22" s="11" t="s">
        <v>125</v>
      </c>
      <c r="D22" s="11" t="s">
        <v>25</v>
      </c>
      <c r="E22" s="2" t="s">
        <v>32</v>
      </c>
      <c r="F22" s="2" t="s">
        <v>52</v>
      </c>
      <c r="G22" s="7">
        <v>986</v>
      </c>
      <c r="H22" s="7">
        <f>G22*12</f>
        <v>11832</v>
      </c>
      <c r="I22" s="7">
        <f>(G22/12)*11</f>
        <v>903.8333333333334</v>
      </c>
      <c r="J22" s="7">
        <f t="shared" si="2"/>
        <v>389.5833333333333</v>
      </c>
      <c r="K22" s="7">
        <v>0</v>
      </c>
      <c r="L22" s="7">
        <v>0</v>
      </c>
      <c r="M22" s="7">
        <f>SUM(I22:L22)</f>
        <v>1293.4166666666667</v>
      </c>
    </row>
    <row r="23" spans="1:13" s="1" customFormat="1" ht="32.25" customHeight="1">
      <c r="A23" s="2">
        <v>19</v>
      </c>
      <c r="B23" s="11" t="s">
        <v>64</v>
      </c>
      <c r="C23" s="11" t="s">
        <v>74</v>
      </c>
      <c r="D23" s="11" t="s">
        <v>25</v>
      </c>
      <c r="E23" s="2" t="s">
        <v>31</v>
      </c>
      <c r="F23" s="2" t="s">
        <v>54</v>
      </c>
      <c r="G23" s="7">
        <v>675</v>
      </c>
      <c r="H23" s="7">
        <f t="shared" si="0"/>
        <v>8100</v>
      </c>
      <c r="I23" s="7">
        <f t="shared" si="1"/>
        <v>618.75</v>
      </c>
      <c r="J23" s="7">
        <f t="shared" si="2"/>
        <v>389.5833333333333</v>
      </c>
      <c r="K23" s="7">
        <v>0</v>
      </c>
      <c r="L23" s="7">
        <v>0</v>
      </c>
      <c r="M23" s="7">
        <f t="shared" si="3"/>
        <v>1008.3333333333333</v>
      </c>
    </row>
    <row r="24" spans="1:13" s="1" customFormat="1" ht="32.25" customHeight="1">
      <c r="A24" s="2">
        <v>20</v>
      </c>
      <c r="B24" s="11" t="s">
        <v>62</v>
      </c>
      <c r="C24" s="11" t="s">
        <v>75</v>
      </c>
      <c r="D24" s="11" t="s">
        <v>25</v>
      </c>
      <c r="E24" s="2" t="s">
        <v>31</v>
      </c>
      <c r="F24" s="2" t="s">
        <v>49</v>
      </c>
      <c r="G24" s="7">
        <v>1212</v>
      </c>
      <c r="H24" s="7">
        <f t="shared" si="0"/>
        <v>14544</v>
      </c>
      <c r="I24" s="7">
        <f t="shared" si="1"/>
        <v>1111</v>
      </c>
      <c r="J24" s="7">
        <f t="shared" si="2"/>
        <v>389.5833333333333</v>
      </c>
      <c r="K24" s="7">
        <v>0</v>
      </c>
      <c r="L24" s="7">
        <v>0</v>
      </c>
      <c r="M24" s="7">
        <f t="shared" si="3"/>
        <v>1500.5833333333333</v>
      </c>
    </row>
    <row r="25" spans="1:13" s="1" customFormat="1" ht="32.25" customHeight="1">
      <c r="A25" s="2">
        <v>21</v>
      </c>
      <c r="B25" s="11" t="s">
        <v>134</v>
      </c>
      <c r="C25" s="11" t="s">
        <v>76</v>
      </c>
      <c r="D25" s="11" t="s">
        <v>25</v>
      </c>
      <c r="E25" s="2" t="s">
        <v>31</v>
      </c>
      <c r="F25" s="2" t="s">
        <v>52</v>
      </c>
      <c r="G25" s="7">
        <v>986</v>
      </c>
      <c r="H25" s="7">
        <f t="shared" si="0"/>
        <v>11832</v>
      </c>
      <c r="I25" s="7">
        <f t="shared" si="1"/>
        <v>903.8333333333334</v>
      </c>
      <c r="J25" s="7">
        <f t="shared" si="2"/>
        <v>389.5833333333333</v>
      </c>
      <c r="K25" s="7">
        <v>0</v>
      </c>
      <c r="L25" s="7">
        <v>0</v>
      </c>
      <c r="M25" s="7">
        <f t="shared" si="3"/>
        <v>1293.4166666666667</v>
      </c>
    </row>
    <row r="26" spans="1:13" s="1" customFormat="1" ht="32.25" customHeight="1">
      <c r="A26" s="2">
        <v>22</v>
      </c>
      <c r="B26" s="11" t="s">
        <v>137</v>
      </c>
      <c r="C26" s="11" t="s">
        <v>135</v>
      </c>
      <c r="D26" s="11" t="s">
        <v>25</v>
      </c>
      <c r="E26" s="2" t="s">
        <v>136</v>
      </c>
      <c r="F26" s="2" t="s">
        <v>49</v>
      </c>
      <c r="G26" s="7">
        <v>1212</v>
      </c>
      <c r="H26" s="7">
        <f>G26*12</f>
        <v>14544</v>
      </c>
      <c r="I26" s="7">
        <f>(G26/12)*11</f>
        <v>1111</v>
      </c>
      <c r="J26" s="7">
        <f t="shared" si="2"/>
        <v>389.5833333333333</v>
      </c>
      <c r="K26" s="7">
        <v>0</v>
      </c>
      <c r="L26" s="7">
        <v>0</v>
      </c>
      <c r="M26" s="7">
        <f>SUM(I26:L26)</f>
        <v>1500.5833333333333</v>
      </c>
    </row>
    <row r="27" spans="1:13" s="1" customFormat="1" ht="32.25" customHeight="1">
      <c r="A27" s="2">
        <v>23</v>
      </c>
      <c r="B27" s="11" t="s">
        <v>60</v>
      </c>
      <c r="C27" s="11" t="s">
        <v>77</v>
      </c>
      <c r="D27" s="11" t="s">
        <v>25</v>
      </c>
      <c r="E27" s="2" t="s">
        <v>31</v>
      </c>
      <c r="F27" s="2" t="s">
        <v>52</v>
      </c>
      <c r="G27" s="7">
        <v>986</v>
      </c>
      <c r="H27" s="7">
        <f t="shared" si="0"/>
        <v>11832</v>
      </c>
      <c r="I27" s="7">
        <f t="shared" si="1"/>
        <v>903.8333333333334</v>
      </c>
      <c r="J27" s="7">
        <f t="shared" si="2"/>
        <v>389.5833333333333</v>
      </c>
      <c r="K27" s="7">
        <v>0</v>
      </c>
      <c r="L27" s="7">
        <v>0</v>
      </c>
      <c r="M27" s="7">
        <f t="shared" si="3"/>
        <v>1293.4166666666667</v>
      </c>
    </row>
    <row r="28" spans="1:13" s="1" customFormat="1" ht="32.25" customHeight="1">
      <c r="A28" s="2">
        <v>24</v>
      </c>
      <c r="B28" s="11" t="s">
        <v>101</v>
      </c>
      <c r="C28" s="11" t="s">
        <v>78</v>
      </c>
      <c r="D28" s="11" t="s">
        <v>25</v>
      </c>
      <c r="E28" s="2" t="s">
        <v>31</v>
      </c>
      <c r="F28" s="2" t="s">
        <v>55</v>
      </c>
      <c r="G28" s="7">
        <v>585</v>
      </c>
      <c r="H28" s="7">
        <f>G28*12</f>
        <v>7020</v>
      </c>
      <c r="I28" s="7">
        <f>(G28/12)*11</f>
        <v>536.25</v>
      </c>
      <c r="J28" s="7">
        <f t="shared" si="2"/>
        <v>389.5833333333333</v>
      </c>
      <c r="K28" s="7">
        <v>0</v>
      </c>
      <c r="L28" s="7">
        <v>0</v>
      </c>
      <c r="M28" s="7">
        <f>SUM(I28:L28)</f>
        <v>925.8333333333333</v>
      </c>
    </row>
    <row r="29" spans="1:13" s="1" customFormat="1" ht="32.25" customHeight="1">
      <c r="A29" s="2">
        <v>25</v>
      </c>
      <c r="B29" s="11" t="s">
        <v>147</v>
      </c>
      <c r="C29" s="11" t="s">
        <v>78</v>
      </c>
      <c r="D29" s="11" t="s">
        <v>25</v>
      </c>
      <c r="E29" s="2" t="s">
        <v>31</v>
      </c>
      <c r="F29" s="2" t="s">
        <v>55</v>
      </c>
      <c r="G29" s="7">
        <v>585</v>
      </c>
      <c r="H29" s="7">
        <f t="shared" si="0"/>
        <v>7020</v>
      </c>
      <c r="I29" s="7">
        <f t="shared" si="1"/>
        <v>536.25</v>
      </c>
      <c r="J29" s="7">
        <f t="shared" si="2"/>
        <v>389.5833333333333</v>
      </c>
      <c r="K29" s="7">
        <v>0</v>
      </c>
      <c r="L29" s="7">
        <v>0</v>
      </c>
      <c r="M29" s="7">
        <f t="shared" si="3"/>
        <v>925.8333333333333</v>
      </c>
    </row>
    <row r="30" spans="1:13" s="1" customFormat="1" ht="32.25" customHeight="1">
      <c r="A30" s="2">
        <v>26</v>
      </c>
      <c r="B30" s="11" t="s">
        <v>142</v>
      </c>
      <c r="C30" s="11" t="s">
        <v>79</v>
      </c>
      <c r="D30" s="11" t="s">
        <v>25</v>
      </c>
      <c r="E30" s="2" t="s">
        <v>31</v>
      </c>
      <c r="F30" s="2" t="s">
        <v>49</v>
      </c>
      <c r="G30" s="7">
        <v>1212</v>
      </c>
      <c r="H30" s="7">
        <f>G30*12</f>
        <v>14544</v>
      </c>
      <c r="I30" s="7">
        <f>(G30/12)*11</f>
        <v>1111</v>
      </c>
      <c r="J30" s="7">
        <f t="shared" si="2"/>
        <v>389.5833333333333</v>
      </c>
      <c r="K30" s="7">
        <v>0</v>
      </c>
      <c r="L30" s="7">
        <v>0</v>
      </c>
      <c r="M30" s="7">
        <f>SUM(I30:L30)</f>
        <v>1500.5833333333333</v>
      </c>
    </row>
    <row r="31" spans="1:13" s="1" customFormat="1" ht="32.25" customHeight="1">
      <c r="A31" s="2">
        <v>27</v>
      </c>
      <c r="B31" s="11" t="s">
        <v>102</v>
      </c>
      <c r="C31" s="11" t="s">
        <v>80</v>
      </c>
      <c r="D31" s="11" t="s">
        <v>25</v>
      </c>
      <c r="E31" s="2" t="s">
        <v>31</v>
      </c>
      <c r="F31" s="2" t="s">
        <v>48</v>
      </c>
      <c r="G31" s="7">
        <v>2260</v>
      </c>
      <c r="H31" s="7">
        <f t="shared" si="0"/>
        <v>27120</v>
      </c>
      <c r="I31" s="7">
        <f t="shared" si="1"/>
        <v>2071.666666666667</v>
      </c>
      <c r="J31" s="7">
        <f t="shared" si="2"/>
        <v>389.5833333333333</v>
      </c>
      <c r="K31" s="7">
        <v>0</v>
      </c>
      <c r="L31" s="7">
        <v>0</v>
      </c>
      <c r="M31" s="7">
        <f t="shared" si="3"/>
        <v>2461.2500000000005</v>
      </c>
    </row>
    <row r="32" spans="1:13" s="1" customFormat="1" ht="32.25" customHeight="1">
      <c r="A32" s="2">
        <v>28</v>
      </c>
      <c r="B32" s="11" t="s">
        <v>109</v>
      </c>
      <c r="C32" s="11" t="s">
        <v>81</v>
      </c>
      <c r="D32" s="11" t="s">
        <v>25</v>
      </c>
      <c r="E32" s="2" t="s">
        <v>31</v>
      </c>
      <c r="F32" s="2" t="s">
        <v>52</v>
      </c>
      <c r="G32" s="7">
        <v>986</v>
      </c>
      <c r="H32" s="7">
        <f t="shared" si="0"/>
        <v>11832</v>
      </c>
      <c r="I32" s="7">
        <f t="shared" si="1"/>
        <v>903.8333333333334</v>
      </c>
      <c r="J32" s="7">
        <f t="shared" si="2"/>
        <v>389.5833333333333</v>
      </c>
      <c r="K32" s="7">
        <v>0</v>
      </c>
      <c r="L32" s="7">
        <v>0</v>
      </c>
      <c r="M32" s="7">
        <f t="shared" si="3"/>
        <v>1293.4166666666667</v>
      </c>
    </row>
    <row r="33" spans="1:13" s="1" customFormat="1" ht="32.25" customHeight="1">
      <c r="A33" s="2">
        <v>29</v>
      </c>
      <c r="B33" s="11" t="s">
        <v>124</v>
      </c>
      <c r="C33" s="11" t="s">
        <v>126</v>
      </c>
      <c r="D33" s="11" t="s">
        <v>25</v>
      </c>
      <c r="E33" s="2" t="s">
        <v>32</v>
      </c>
      <c r="F33" s="2" t="s">
        <v>52</v>
      </c>
      <c r="G33" s="7">
        <v>986</v>
      </c>
      <c r="H33" s="7">
        <f>G33*12</f>
        <v>11832</v>
      </c>
      <c r="I33" s="7">
        <f>(G33/12)*11</f>
        <v>903.8333333333334</v>
      </c>
      <c r="J33" s="7">
        <f t="shared" si="2"/>
        <v>389.5833333333333</v>
      </c>
      <c r="K33" s="7">
        <v>0</v>
      </c>
      <c r="L33" s="7">
        <v>0</v>
      </c>
      <c r="M33" s="7">
        <f>SUM(I33:L33)</f>
        <v>1293.4166666666667</v>
      </c>
    </row>
    <row r="34" spans="1:13" s="1" customFormat="1" ht="32.25" customHeight="1">
      <c r="A34" s="2">
        <v>30</v>
      </c>
      <c r="B34" s="11" t="s">
        <v>111</v>
      </c>
      <c r="C34" s="11" t="s">
        <v>112</v>
      </c>
      <c r="D34" s="11" t="s">
        <v>25</v>
      </c>
      <c r="E34" s="2" t="s">
        <v>32</v>
      </c>
      <c r="F34" s="2" t="s">
        <v>113</v>
      </c>
      <c r="G34" s="7">
        <v>1086</v>
      </c>
      <c r="H34" s="7">
        <f t="shared" si="0"/>
        <v>13032</v>
      </c>
      <c r="I34" s="7">
        <f t="shared" si="1"/>
        <v>995.5</v>
      </c>
      <c r="J34" s="7">
        <f t="shared" si="2"/>
        <v>389.5833333333333</v>
      </c>
      <c r="K34" s="7">
        <v>0</v>
      </c>
      <c r="L34" s="7">
        <v>0</v>
      </c>
      <c r="M34" s="7">
        <f>SUM(I34:L34)</f>
        <v>1385.0833333333333</v>
      </c>
    </row>
    <row r="35" spans="1:13" s="1" customFormat="1" ht="32.25" customHeight="1">
      <c r="A35" s="2">
        <v>31</v>
      </c>
      <c r="B35" s="11" t="s">
        <v>145</v>
      </c>
      <c r="C35" s="11" t="s">
        <v>146</v>
      </c>
      <c r="D35" s="11" t="s">
        <v>25</v>
      </c>
      <c r="E35" s="2" t="s">
        <v>31</v>
      </c>
      <c r="F35" s="2" t="s">
        <v>49</v>
      </c>
      <c r="G35" s="7">
        <v>1212</v>
      </c>
      <c r="H35" s="7">
        <f t="shared" si="0"/>
        <v>14544</v>
      </c>
      <c r="I35" s="7">
        <f t="shared" si="1"/>
        <v>1111</v>
      </c>
      <c r="J35" s="7">
        <f t="shared" si="2"/>
        <v>389.5833333333333</v>
      </c>
      <c r="K35" s="7">
        <v>0</v>
      </c>
      <c r="L35" s="7">
        <v>0</v>
      </c>
      <c r="M35" s="7">
        <f>SUM(I35:L35)</f>
        <v>1500.5833333333333</v>
      </c>
    </row>
    <row r="36" spans="1:13" s="1" customFormat="1" ht="32.25" customHeight="1">
      <c r="A36" s="2">
        <v>32</v>
      </c>
      <c r="B36" s="11" t="s">
        <v>149</v>
      </c>
      <c r="C36" s="11" t="s">
        <v>85</v>
      </c>
      <c r="D36" s="11" t="s">
        <v>25</v>
      </c>
      <c r="E36" s="2" t="s">
        <v>31</v>
      </c>
      <c r="F36" s="2" t="s">
        <v>50</v>
      </c>
      <c r="G36" s="7">
        <v>733</v>
      </c>
      <c r="H36" s="7">
        <f t="shared" si="0"/>
        <v>8796</v>
      </c>
      <c r="I36" s="7">
        <f t="shared" si="1"/>
        <v>671.9166666666667</v>
      </c>
      <c r="J36" s="7">
        <f t="shared" si="2"/>
        <v>389.5833333333333</v>
      </c>
      <c r="K36" s="7">
        <v>0</v>
      </c>
      <c r="L36" s="7">
        <v>0</v>
      </c>
      <c r="M36" s="7">
        <f t="shared" si="3"/>
        <v>1061.5</v>
      </c>
    </row>
    <row r="37" spans="1:13" s="1" customFormat="1" ht="42" customHeight="1">
      <c r="A37" s="2">
        <v>33</v>
      </c>
      <c r="B37" s="11" t="s">
        <v>132</v>
      </c>
      <c r="C37" s="11" t="s">
        <v>131</v>
      </c>
      <c r="D37" s="11" t="s">
        <v>25</v>
      </c>
      <c r="E37" s="2" t="s">
        <v>31</v>
      </c>
      <c r="F37" s="2" t="s">
        <v>52</v>
      </c>
      <c r="G37" s="7">
        <v>986</v>
      </c>
      <c r="H37" s="7">
        <f t="shared" si="0"/>
        <v>11832</v>
      </c>
      <c r="I37" s="7">
        <f t="shared" si="1"/>
        <v>903.8333333333334</v>
      </c>
      <c r="J37" s="7">
        <f t="shared" si="2"/>
        <v>389.5833333333333</v>
      </c>
      <c r="K37" s="7">
        <v>0</v>
      </c>
      <c r="L37" s="7">
        <v>0</v>
      </c>
      <c r="M37" s="7">
        <f t="shared" si="3"/>
        <v>1293.4166666666667</v>
      </c>
    </row>
    <row r="38" spans="1:13" s="1" customFormat="1" ht="30">
      <c r="A38" s="2">
        <v>34</v>
      </c>
      <c r="B38" s="11" t="s">
        <v>150</v>
      </c>
      <c r="C38" s="11" t="s">
        <v>83</v>
      </c>
      <c r="D38" s="11" t="s">
        <v>25</v>
      </c>
      <c r="E38" s="2" t="s">
        <v>31</v>
      </c>
      <c r="F38" s="2" t="s">
        <v>52</v>
      </c>
      <c r="G38" s="7">
        <v>986</v>
      </c>
      <c r="H38" s="7">
        <f t="shared" si="0"/>
        <v>11832</v>
      </c>
      <c r="I38" s="7">
        <f t="shared" si="1"/>
        <v>903.8333333333334</v>
      </c>
      <c r="J38" s="7">
        <f t="shared" si="2"/>
        <v>389.5833333333333</v>
      </c>
      <c r="K38" s="7">
        <v>0</v>
      </c>
      <c r="L38" s="7">
        <v>0</v>
      </c>
      <c r="M38" s="7">
        <f t="shared" si="3"/>
        <v>1293.4166666666667</v>
      </c>
    </row>
    <row r="39" spans="1:13" s="1" customFormat="1" ht="32.25" customHeight="1">
      <c r="A39" s="2">
        <v>35</v>
      </c>
      <c r="B39" s="11" t="s">
        <v>36</v>
      </c>
      <c r="C39" s="11" t="s">
        <v>84</v>
      </c>
      <c r="D39" s="11" t="s">
        <v>25</v>
      </c>
      <c r="E39" s="2" t="s">
        <v>31</v>
      </c>
      <c r="F39" s="2" t="s">
        <v>57</v>
      </c>
      <c r="G39" s="7">
        <v>901</v>
      </c>
      <c r="H39" s="7">
        <f t="shared" si="0"/>
        <v>10812</v>
      </c>
      <c r="I39" s="7">
        <f t="shared" si="1"/>
        <v>825.9166666666666</v>
      </c>
      <c r="J39" s="7">
        <f t="shared" si="2"/>
        <v>389.5833333333333</v>
      </c>
      <c r="K39" s="7">
        <v>0</v>
      </c>
      <c r="L39" s="7">
        <v>0</v>
      </c>
      <c r="M39" s="7">
        <f t="shared" si="3"/>
        <v>1215.5</v>
      </c>
    </row>
    <row r="40" spans="1:13" s="1" customFormat="1" ht="32.25" customHeight="1">
      <c r="A40" s="2">
        <v>36</v>
      </c>
      <c r="B40" s="11" t="s">
        <v>94</v>
      </c>
      <c r="C40" s="11" t="s">
        <v>85</v>
      </c>
      <c r="D40" s="11" t="s">
        <v>25</v>
      </c>
      <c r="E40" s="2" t="s">
        <v>31</v>
      </c>
      <c r="F40" s="2" t="s">
        <v>50</v>
      </c>
      <c r="G40" s="7">
        <v>733</v>
      </c>
      <c r="H40" s="7">
        <f>G40*12</f>
        <v>8796</v>
      </c>
      <c r="I40" s="7">
        <f>(G40/12)*11</f>
        <v>671.9166666666667</v>
      </c>
      <c r="J40" s="7">
        <f t="shared" si="2"/>
        <v>389.5833333333333</v>
      </c>
      <c r="K40" s="7">
        <v>0</v>
      </c>
      <c r="L40" s="7">
        <v>0</v>
      </c>
      <c r="M40" s="7">
        <f>SUM(I40:L40)</f>
        <v>1061.5</v>
      </c>
    </row>
    <row r="41" spans="1:13" s="1" customFormat="1" ht="32.25" customHeight="1">
      <c r="A41" s="2">
        <v>37</v>
      </c>
      <c r="B41" s="11" t="s">
        <v>38</v>
      </c>
      <c r="C41" s="11" t="s">
        <v>85</v>
      </c>
      <c r="D41" s="11" t="s">
        <v>25</v>
      </c>
      <c r="E41" s="2" t="s">
        <v>31</v>
      </c>
      <c r="F41" s="2" t="s">
        <v>50</v>
      </c>
      <c r="G41" s="7">
        <v>733</v>
      </c>
      <c r="H41" s="7">
        <f t="shared" si="0"/>
        <v>8796</v>
      </c>
      <c r="I41" s="7">
        <f t="shared" si="1"/>
        <v>671.9166666666667</v>
      </c>
      <c r="J41" s="7">
        <f t="shared" si="2"/>
        <v>389.5833333333333</v>
      </c>
      <c r="K41" s="7">
        <v>0</v>
      </c>
      <c r="L41" s="7">
        <v>0</v>
      </c>
      <c r="M41" s="7">
        <f t="shared" si="3"/>
        <v>1061.5</v>
      </c>
    </row>
    <row r="42" spans="1:13" s="1" customFormat="1" ht="32.25" customHeight="1">
      <c r="A42" s="2">
        <v>38</v>
      </c>
      <c r="B42" s="11" t="s">
        <v>39</v>
      </c>
      <c r="C42" s="11" t="s">
        <v>85</v>
      </c>
      <c r="D42" s="11" t="s">
        <v>25</v>
      </c>
      <c r="E42" s="2" t="s">
        <v>31</v>
      </c>
      <c r="F42" s="2" t="s">
        <v>50</v>
      </c>
      <c r="G42" s="7">
        <v>733</v>
      </c>
      <c r="H42" s="7">
        <f t="shared" si="0"/>
        <v>8796</v>
      </c>
      <c r="I42" s="7">
        <f t="shared" si="1"/>
        <v>671.9166666666667</v>
      </c>
      <c r="J42" s="7">
        <f t="shared" si="2"/>
        <v>389.5833333333333</v>
      </c>
      <c r="K42" s="7">
        <v>0</v>
      </c>
      <c r="L42" s="7">
        <v>0</v>
      </c>
      <c r="M42" s="7">
        <f t="shared" si="3"/>
        <v>1061.5</v>
      </c>
    </row>
    <row r="43" spans="1:13" s="1" customFormat="1" ht="32.25" customHeight="1">
      <c r="A43" s="2">
        <v>39</v>
      </c>
      <c r="B43" s="11" t="s">
        <v>114</v>
      </c>
      <c r="C43" s="11" t="s">
        <v>86</v>
      </c>
      <c r="D43" s="11" t="s">
        <v>25</v>
      </c>
      <c r="E43" s="2" t="s">
        <v>31</v>
      </c>
      <c r="F43" s="2" t="s">
        <v>50</v>
      </c>
      <c r="G43" s="7">
        <v>733</v>
      </c>
      <c r="H43" s="7">
        <f t="shared" si="0"/>
        <v>8796</v>
      </c>
      <c r="I43" s="7">
        <f t="shared" si="1"/>
        <v>671.9166666666667</v>
      </c>
      <c r="J43" s="7">
        <f t="shared" si="2"/>
        <v>389.5833333333333</v>
      </c>
      <c r="K43" s="7">
        <v>0</v>
      </c>
      <c r="L43" s="7">
        <v>0</v>
      </c>
      <c r="M43" s="7">
        <f t="shared" si="3"/>
        <v>1061.5</v>
      </c>
    </row>
    <row r="44" spans="1:13" s="1" customFormat="1" ht="32.25" customHeight="1">
      <c r="A44" s="2">
        <v>40</v>
      </c>
      <c r="B44" s="11" t="s">
        <v>130</v>
      </c>
      <c r="C44" s="11" t="s">
        <v>86</v>
      </c>
      <c r="D44" s="11" t="s">
        <v>25</v>
      </c>
      <c r="E44" s="2" t="s">
        <v>31</v>
      </c>
      <c r="F44" s="2" t="s">
        <v>50</v>
      </c>
      <c r="G44" s="7">
        <v>733</v>
      </c>
      <c r="H44" s="7">
        <f>G44*12</f>
        <v>8796</v>
      </c>
      <c r="I44" s="7">
        <f>(G44/12)*11</f>
        <v>671.9166666666667</v>
      </c>
      <c r="J44" s="7">
        <f t="shared" si="2"/>
        <v>389.5833333333333</v>
      </c>
      <c r="K44" s="7">
        <v>0</v>
      </c>
      <c r="L44" s="7">
        <v>0</v>
      </c>
      <c r="M44" s="7">
        <f>SUM(I44:L44)</f>
        <v>1061.5</v>
      </c>
    </row>
    <row r="45" spans="1:13" s="1" customFormat="1" ht="32.25" customHeight="1">
      <c r="A45" s="2">
        <v>41</v>
      </c>
      <c r="B45" s="11" t="s">
        <v>141</v>
      </c>
      <c r="C45" s="11" t="s">
        <v>86</v>
      </c>
      <c r="D45" s="11" t="s">
        <v>25</v>
      </c>
      <c r="E45" s="2" t="s">
        <v>31</v>
      </c>
      <c r="F45" s="2" t="s">
        <v>50</v>
      </c>
      <c r="G45" s="7">
        <v>733</v>
      </c>
      <c r="H45" s="7">
        <f>G45*12</f>
        <v>8796</v>
      </c>
      <c r="I45" s="7">
        <f>(G45/12)*11</f>
        <v>671.9166666666667</v>
      </c>
      <c r="J45" s="7">
        <f t="shared" si="2"/>
        <v>389.5833333333333</v>
      </c>
      <c r="K45" s="7">
        <v>0</v>
      </c>
      <c r="L45" s="7">
        <v>0</v>
      </c>
      <c r="M45" s="7">
        <f>SUM(I45:L45)</f>
        <v>1061.5</v>
      </c>
    </row>
    <row r="46" spans="1:13" s="1" customFormat="1" ht="32.25" customHeight="1">
      <c r="A46" s="2">
        <v>42</v>
      </c>
      <c r="B46" s="11" t="s">
        <v>97</v>
      </c>
      <c r="C46" s="11" t="s">
        <v>85</v>
      </c>
      <c r="D46" s="11" t="s">
        <v>25</v>
      </c>
      <c r="E46" s="2" t="s">
        <v>31</v>
      </c>
      <c r="F46" s="2" t="s">
        <v>50</v>
      </c>
      <c r="G46" s="7">
        <v>733</v>
      </c>
      <c r="H46" s="7">
        <f t="shared" si="0"/>
        <v>8796</v>
      </c>
      <c r="I46" s="7">
        <f t="shared" si="1"/>
        <v>671.9166666666667</v>
      </c>
      <c r="J46" s="7">
        <f t="shared" si="2"/>
        <v>389.5833333333333</v>
      </c>
      <c r="K46" s="7">
        <v>0</v>
      </c>
      <c r="L46" s="7">
        <v>0</v>
      </c>
      <c r="M46" s="7">
        <f t="shared" si="3"/>
        <v>1061.5</v>
      </c>
    </row>
    <row r="47" spans="1:13" s="1" customFormat="1" ht="32.25" customHeight="1">
      <c r="A47" s="2">
        <v>43</v>
      </c>
      <c r="B47" s="11" t="s">
        <v>115</v>
      </c>
      <c r="C47" s="11" t="s">
        <v>85</v>
      </c>
      <c r="D47" s="11" t="s">
        <v>25</v>
      </c>
      <c r="E47" s="2" t="s">
        <v>31</v>
      </c>
      <c r="F47" s="2" t="s">
        <v>50</v>
      </c>
      <c r="G47" s="7">
        <v>733</v>
      </c>
      <c r="H47" s="7">
        <f>G47*12</f>
        <v>8796</v>
      </c>
      <c r="I47" s="7">
        <f>(G47/12)*11</f>
        <v>671.9166666666667</v>
      </c>
      <c r="J47" s="7">
        <f t="shared" si="2"/>
        <v>389.5833333333333</v>
      </c>
      <c r="K47" s="7">
        <v>0</v>
      </c>
      <c r="L47" s="7">
        <v>0</v>
      </c>
      <c r="M47" s="7">
        <f>SUM(I47:L47)</f>
        <v>1061.5</v>
      </c>
    </row>
    <row r="48" spans="1:13" s="1" customFormat="1" ht="32.25" customHeight="1">
      <c r="A48" s="2">
        <v>44</v>
      </c>
      <c r="B48" s="11" t="s">
        <v>103</v>
      </c>
      <c r="C48" s="11" t="s">
        <v>85</v>
      </c>
      <c r="D48" s="11" t="s">
        <v>25</v>
      </c>
      <c r="E48" s="2" t="s">
        <v>31</v>
      </c>
      <c r="F48" s="2" t="s">
        <v>50</v>
      </c>
      <c r="G48" s="7">
        <v>733</v>
      </c>
      <c r="H48" s="7">
        <f>G48*12</f>
        <v>8796</v>
      </c>
      <c r="I48" s="7">
        <f>(G48/12)*11</f>
        <v>671.9166666666667</v>
      </c>
      <c r="J48" s="7">
        <f t="shared" si="2"/>
        <v>389.5833333333333</v>
      </c>
      <c r="K48" s="7">
        <v>0</v>
      </c>
      <c r="L48" s="7">
        <v>0</v>
      </c>
      <c r="M48" s="7">
        <f>SUM(I48:L48)</f>
        <v>1061.5</v>
      </c>
    </row>
    <row r="49" spans="1:13" s="1" customFormat="1" ht="32.25" customHeight="1">
      <c r="A49" s="2">
        <v>45</v>
      </c>
      <c r="B49" s="11" t="s">
        <v>61</v>
      </c>
      <c r="C49" s="11" t="s">
        <v>85</v>
      </c>
      <c r="D49" s="11" t="s">
        <v>25</v>
      </c>
      <c r="E49" s="2" t="s">
        <v>31</v>
      </c>
      <c r="F49" s="2" t="s">
        <v>50</v>
      </c>
      <c r="G49" s="7">
        <v>733</v>
      </c>
      <c r="H49" s="7">
        <f t="shared" si="0"/>
        <v>8796</v>
      </c>
      <c r="I49" s="7">
        <f t="shared" si="1"/>
        <v>671.9166666666667</v>
      </c>
      <c r="J49" s="7">
        <f t="shared" si="2"/>
        <v>389.5833333333333</v>
      </c>
      <c r="K49" s="7">
        <v>0</v>
      </c>
      <c r="L49" s="7">
        <v>0</v>
      </c>
      <c r="M49" s="7">
        <f t="shared" si="3"/>
        <v>1061.5</v>
      </c>
    </row>
    <row r="50" spans="1:13" s="1" customFormat="1" ht="32.25" customHeight="1">
      <c r="A50" s="2">
        <v>46</v>
      </c>
      <c r="B50" s="11" t="s">
        <v>129</v>
      </c>
      <c r="C50" s="11" t="s">
        <v>85</v>
      </c>
      <c r="D50" s="11" t="s">
        <v>25</v>
      </c>
      <c r="E50" s="2" t="s">
        <v>31</v>
      </c>
      <c r="F50" s="2" t="s">
        <v>50</v>
      </c>
      <c r="G50" s="7">
        <v>733</v>
      </c>
      <c r="H50" s="7">
        <f>G50*12</f>
        <v>8796</v>
      </c>
      <c r="I50" s="7">
        <f>(G50/12)*11</f>
        <v>671.9166666666667</v>
      </c>
      <c r="J50" s="7">
        <f t="shared" si="2"/>
        <v>389.5833333333333</v>
      </c>
      <c r="K50" s="7">
        <v>0</v>
      </c>
      <c r="L50" s="7">
        <v>0</v>
      </c>
      <c r="M50" s="7">
        <f>SUM(I50:L50)</f>
        <v>1061.5</v>
      </c>
    </row>
    <row r="51" spans="1:13" s="1" customFormat="1" ht="32.25" customHeight="1">
      <c r="A51" s="2">
        <v>47</v>
      </c>
      <c r="B51" s="11" t="s">
        <v>104</v>
      </c>
      <c r="C51" s="11" t="s">
        <v>85</v>
      </c>
      <c r="D51" s="11" t="s">
        <v>25</v>
      </c>
      <c r="E51" s="2" t="s">
        <v>31</v>
      </c>
      <c r="F51" s="2" t="s">
        <v>50</v>
      </c>
      <c r="G51" s="7">
        <v>733</v>
      </c>
      <c r="H51" s="7">
        <f>G51*12</f>
        <v>8796</v>
      </c>
      <c r="I51" s="7">
        <f>(G51/12)*11</f>
        <v>671.9166666666667</v>
      </c>
      <c r="J51" s="7">
        <f t="shared" si="2"/>
        <v>389.5833333333333</v>
      </c>
      <c r="K51" s="7">
        <v>0</v>
      </c>
      <c r="L51" s="7">
        <v>0</v>
      </c>
      <c r="M51" s="7">
        <f>SUM(I51:L51)</f>
        <v>1061.5</v>
      </c>
    </row>
    <row r="52" spans="1:13" s="1" customFormat="1" ht="32.25" customHeight="1">
      <c r="A52" s="2">
        <v>48</v>
      </c>
      <c r="B52" s="11" t="s">
        <v>116</v>
      </c>
      <c r="C52" s="11" t="s">
        <v>85</v>
      </c>
      <c r="D52" s="11" t="s">
        <v>25</v>
      </c>
      <c r="E52" s="2" t="s">
        <v>31</v>
      </c>
      <c r="F52" s="2" t="s">
        <v>50</v>
      </c>
      <c r="G52" s="7">
        <v>733</v>
      </c>
      <c r="H52" s="7">
        <f>G52*12</f>
        <v>8796</v>
      </c>
      <c r="I52" s="7">
        <f>(G52/12)*11</f>
        <v>671.9166666666667</v>
      </c>
      <c r="J52" s="7">
        <f t="shared" si="2"/>
        <v>389.5833333333333</v>
      </c>
      <c r="K52" s="7">
        <v>0</v>
      </c>
      <c r="L52" s="7">
        <v>0</v>
      </c>
      <c r="M52" s="7">
        <f>SUM(I52:L52)</f>
        <v>1061.5</v>
      </c>
    </row>
    <row r="53" spans="1:13" s="1" customFormat="1" ht="32.25" customHeight="1">
      <c r="A53" s="2">
        <v>49</v>
      </c>
      <c r="B53" s="11" t="s">
        <v>41</v>
      </c>
      <c r="C53" s="11" t="s">
        <v>87</v>
      </c>
      <c r="D53" s="11" t="s">
        <v>25</v>
      </c>
      <c r="E53" s="2" t="s">
        <v>31</v>
      </c>
      <c r="F53" s="2" t="s">
        <v>50</v>
      </c>
      <c r="G53" s="7">
        <v>733</v>
      </c>
      <c r="H53" s="7">
        <f t="shared" si="0"/>
        <v>8796</v>
      </c>
      <c r="I53" s="7">
        <f t="shared" si="1"/>
        <v>671.9166666666667</v>
      </c>
      <c r="J53" s="7">
        <f t="shared" si="2"/>
        <v>389.5833333333333</v>
      </c>
      <c r="K53" s="7">
        <v>0</v>
      </c>
      <c r="L53" s="7">
        <v>0</v>
      </c>
      <c r="M53" s="7">
        <f t="shared" si="3"/>
        <v>1061.5</v>
      </c>
    </row>
    <row r="54" spans="1:13" s="1" customFormat="1" ht="32.25" customHeight="1">
      <c r="A54" s="2">
        <v>50</v>
      </c>
      <c r="B54" s="11" t="s">
        <v>43</v>
      </c>
      <c r="C54" s="11" t="s">
        <v>88</v>
      </c>
      <c r="D54" s="11" t="s">
        <v>25</v>
      </c>
      <c r="E54" s="2" t="s">
        <v>31</v>
      </c>
      <c r="F54" s="2" t="s">
        <v>50</v>
      </c>
      <c r="G54" s="7">
        <v>733</v>
      </c>
      <c r="H54" s="7">
        <f t="shared" si="0"/>
        <v>8796</v>
      </c>
      <c r="I54" s="7">
        <f t="shared" si="1"/>
        <v>671.9166666666667</v>
      </c>
      <c r="J54" s="7">
        <f t="shared" si="2"/>
        <v>389.5833333333333</v>
      </c>
      <c r="K54" s="7">
        <v>0</v>
      </c>
      <c r="L54" s="7">
        <v>0</v>
      </c>
      <c r="M54" s="7">
        <f t="shared" si="3"/>
        <v>1061.5</v>
      </c>
    </row>
    <row r="55" spans="1:13" s="1" customFormat="1" ht="32.25" customHeight="1">
      <c r="A55" s="2">
        <v>51</v>
      </c>
      <c r="B55" s="11" t="s">
        <v>44</v>
      </c>
      <c r="C55" s="11" t="s">
        <v>88</v>
      </c>
      <c r="D55" s="11" t="s">
        <v>25</v>
      </c>
      <c r="E55" s="2" t="s">
        <v>31</v>
      </c>
      <c r="F55" s="2" t="s">
        <v>50</v>
      </c>
      <c r="G55" s="7">
        <v>733</v>
      </c>
      <c r="H55" s="7">
        <f t="shared" si="0"/>
        <v>8796</v>
      </c>
      <c r="I55" s="7">
        <f t="shared" si="1"/>
        <v>671.9166666666667</v>
      </c>
      <c r="J55" s="7">
        <f t="shared" si="2"/>
        <v>389.5833333333333</v>
      </c>
      <c r="K55" s="7">
        <v>0</v>
      </c>
      <c r="L55" s="7">
        <v>0</v>
      </c>
      <c r="M55" s="7">
        <f t="shared" si="3"/>
        <v>1061.5</v>
      </c>
    </row>
    <row r="56" spans="1:13" s="1" customFormat="1" ht="32.25" customHeight="1">
      <c r="A56" s="2">
        <v>52</v>
      </c>
      <c r="B56" s="11" t="s">
        <v>148</v>
      </c>
      <c r="C56" s="11" t="s">
        <v>88</v>
      </c>
      <c r="D56" s="11" t="s">
        <v>25</v>
      </c>
      <c r="E56" s="2" t="s">
        <v>31</v>
      </c>
      <c r="F56" s="2" t="s">
        <v>50</v>
      </c>
      <c r="G56" s="7">
        <v>733</v>
      </c>
      <c r="H56" s="7">
        <f t="shared" si="0"/>
        <v>8796</v>
      </c>
      <c r="I56" s="7">
        <f t="shared" si="1"/>
        <v>671.9166666666667</v>
      </c>
      <c r="J56" s="7">
        <f t="shared" si="2"/>
        <v>389.5833333333333</v>
      </c>
      <c r="K56" s="7">
        <v>0</v>
      </c>
      <c r="L56" s="7">
        <v>0</v>
      </c>
      <c r="M56" s="7">
        <f t="shared" si="3"/>
        <v>1061.5</v>
      </c>
    </row>
    <row r="57" spans="1:13" s="1" customFormat="1" ht="32.25" customHeight="1">
      <c r="A57" s="2">
        <v>53</v>
      </c>
      <c r="B57" s="11" t="s">
        <v>105</v>
      </c>
      <c r="C57" s="11" t="s">
        <v>88</v>
      </c>
      <c r="D57" s="11" t="s">
        <v>25</v>
      </c>
      <c r="E57" s="2" t="s">
        <v>31</v>
      </c>
      <c r="F57" s="2" t="s">
        <v>50</v>
      </c>
      <c r="G57" s="7">
        <v>733</v>
      </c>
      <c r="H57" s="7">
        <f>G57*12</f>
        <v>8796</v>
      </c>
      <c r="I57" s="7">
        <f>(G57/12)*11</f>
        <v>671.9166666666667</v>
      </c>
      <c r="J57" s="7">
        <f t="shared" si="2"/>
        <v>389.5833333333333</v>
      </c>
      <c r="K57" s="7">
        <v>0</v>
      </c>
      <c r="L57" s="7">
        <v>0</v>
      </c>
      <c r="M57" s="7">
        <f>SUM(I57:L57)</f>
        <v>1061.5</v>
      </c>
    </row>
    <row r="58" spans="1:13" s="1" customFormat="1" ht="32.25" customHeight="1">
      <c r="A58" s="2">
        <v>54</v>
      </c>
      <c r="B58" s="11" t="s">
        <v>118</v>
      </c>
      <c r="C58" s="11" t="s">
        <v>88</v>
      </c>
      <c r="D58" s="11" t="s">
        <v>25</v>
      </c>
      <c r="E58" s="2" t="s">
        <v>31</v>
      </c>
      <c r="F58" s="2" t="s">
        <v>50</v>
      </c>
      <c r="G58" s="7">
        <v>733</v>
      </c>
      <c r="H58" s="7">
        <f>G58*12</f>
        <v>8796</v>
      </c>
      <c r="I58" s="7">
        <f>(G58/12)*11</f>
        <v>671.9166666666667</v>
      </c>
      <c r="J58" s="7">
        <f t="shared" si="2"/>
        <v>389.5833333333333</v>
      </c>
      <c r="K58" s="7">
        <v>0</v>
      </c>
      <c r="L58" s="7">
        <v>0</v>
      </c>
      <c r="M58" s="7">
        <f>SUM(I58:L58)</f>
        <v>1061.5</v>
      </c>
    </row>
    <row r="59" spans="1:13" s="1" customFormat="1" ht="32.25" customHeight="1">
      <c r="A59" s="2">
        <v>55</v>
      </c>
      <c r="B59" s="11" t="s">
        <v>40</v>
      </c>
      <c r="C59" s="11" t="s">
        <v>88</v>
      </c>
      <c r="D59" s="11" t="s">
        <v>25</v>
      </c>
      <c r="E59" s="2" t="s">
        <v>31</v>
      </c>
      <c r="F59" s="2" t="s">
        <v>50</v>
      </c>
      <c r="G59" s="7">
        <v>733</v>
      </c>
      <c r="H59" s="7">
        <f t="shared" si="0"/>
        <v>8796</v>
      </c>
      <c r="I59" s="7">
        <f t="shared" si="1"/>
        <v>671.9166666666667</v>
      </c>
      <c r="J59" s="7">
        <f t="shared" si="2"/>
        <v>389.5833333333333</v>
      </c>
      <c r="K59" s="7">
        <v>0</v>
      </c>
      <c r="L59" s="7">
        <v>0</v>
      </c>
      <c r="M59" s="7">
        <f t="shared" si="3"/>
        <v>1061.5</v>
      </c>
    </row>
    <row r="60" spans="1:13" s="1" customFormat="1" ht="32.25" customHeight="1">
      <c r="A60" s="2">
        <v>56</v>
      </c>
      <c r="B60" s="11" t="s">
        <v>42</v>
      </c>
      <c r="C60" s="11" t="s">
        <v>88</v>
      </c>
      <c r="D60" s="11" t="s">
        <v>25</v>
      </c>
      <c r="E60" s="2" t="s">
        <v>31</v>
      </c>
      <c r="F60" s="2" t="s">
        <v>50</v>
      </c>
      <c r="G60" s="7">
        <v>733</v>
      </c>
      <c r="H60" s="7">
        <f t="shared" si="0"/>
        <v>8796</v>
      </c>
      <c r="I60" s="7">
        <f t="shared" si="1"/>
        <v>671.9166666666667</v>
      </c>
      <c r="J60" s="7">
        <f t="shared" si="2"/>
        <v>389.5833333333333</v>
      </c>
      <c r="K60" s="7">
        <v>0</v>
      </c>
      <c r="L60" s="7">
        <v>0</v>
      </c>
      <c r="M60" s="7">
        <f t="shared" si="3"/>
        <v>1061.5</v>
      </c>
    </row>
    <row r="61" spans="1:13" s="1" customFormat="1" ht="32.25" customHeight="1">
      <c r="A61" s="2">
        <v>57</v>
      </c>
      <c r="B61" s="11" t="s">
        <v>119</v>
      </c>
      <c r="C61" s="11" t="s">
        <v>89</v>
      </c>
      <c r="D61" s="11" t="s">
        <v>25</v>
      </c>
      <c r="E61" s="2" t="s">
        <v>31</v>
      </c>
      <c r="F61" s="2" t="s">
        <v>50</v>
      </c>
      <c r="G61" s="7">
        <v>733</v>
      </c>
      <c r="H61" s="7">
        <f>G61*12</f>
        <v>8796</v>
      </c>
      <c r="I61" s="7">
        <f>(G61/12)*11</f>
        <v>671.9166666666667</v>
      </c>
      <c r="J61" s="7">
        <f t="shared" si="2"/>
        <v>389.5833333333333</v>
      </c>
      <c r="K61" s="7">
        <v>0</v>
      </c>
      <c r="L61" s="7">
        <v>0</v>
      </c>
      <c r="M61" s="7">
        <f>SUM(I61:L61)</f>
        <v>1061.5</v>
      </c>
    </row>
    <row r="62" spans="1:13" s="1" customFormat="1" ht="32.25" customHeight="1">
      <c r="A62" s="2">
        <v>58</v>
      </c>
      <c r="B62" s="11" t="s">
        <v>140</v>
      </c>
      <c r="C62" s="11" t="s">
        <v>89</v>
      </c>
      <c r="D62" s="11" t="s">
        <v>25</v>
      </c>
      <c r="E62" s="2" t="s">
        <v>31</v>
      </c>
      <c r="F62" s="2" t="s">
        <v>50</v>
      </c>
      <c r="G62" s="7">
        <v>733</v>
      </c>
      <c r="H62" s="7">
        <f t="shared" si="0"/>
        <v>8796</v>
      </c>
      <c r="I62" s="7">
        <f t="shared" si="1"/>
        <v>671.9166666666667</v>
      </c>
      <c r="J62" s="7">
        <f t="shared" si="2"/>
        <v>389.5833333333333</v>
      </c>
      <c r="K62" s="7">
        <v>0</v>
      </c>
      <c r="L62" s="7">
        <v>0</v>
      </c>
      <c r="M62" s="7">
        <f t="shared" si="3"/>
        <v>1061.5</v>
      </c>
    </row>
    <row r="63" spans="1:13" s="1" customFormat="1" ht="32.25" customHeight="1">
      <c r="A63" s="2">
        <v>59</v>
      </c>
      <c r="B63" s="11" t="s">
        <v>117</v>
      </c>
      <c r="C63" s="11" t="s">
        <v>90</v>
      </c>
      <c r="D63" s="11" t="s">
        <v>25</v>
      </c>
      <c r="E63" s="2" t="s">
        <v>31</v>
      </c>
      <c r="F63" s="2" t="s">
        <v>48</v>
      </c>
      <c r="G63" s="7">
        <v>2260</v>
      </c>
      <c r="H63" s="7">
        <f t="shared" si="0"/>
        <v>27120</v>
      </c>
      <c r="I63" s="7">
        <f t="shared" si="1"/>
        <v>2071.666666666667</v>
      </c>
      <c r="J63" s="7">
        <f t="shared" si="2"/>
        <v>389.5833333333333</v>
      </c>
      <c r="K63" s="7">
        <v>0</v>
      </c>
      <c r="L63" s="7">
        <v>0</v>
      </c>
      <c r="M63" s="7">
        <f t="shared" si="3"/>
        <v>2461.2500000000005</v>
      </c>
    </row>
    <row r="64" spans="1:13" s="1" customFormat="1" ht="32.25" customHeight="1">
      <c r="A64" s="2">
        <v>60</v>
      </c>
      <c r="B64" s="11" t="s">
        <v>37</v>
      </c>
      <c r="C64" s="11" t="s">
        <v>91</v>
      </c>
      <c r="D64" s="11" t="s">
        <v>25</v>
      </c>
      <c r="E64" s="2" t="s">
        <v>31</v>
      </c>
      <c r="F64" s="2" t="s">
        <v>52</v>
      </c>
      <c r="G64" s="7">
        <v>986</v>
      </c>
      <c r="H64" s="7">
        <f>G64*12</f>
        <v>11832</v>
      </c>
      <c r="I64" s="7">
        <f>(G64/12)*11</f>
        <v>903.8333333333334</v>
      </c>
      <c r="J64" s="7">
        <f t="shared" si="2"/>
        <v>389.5833333333333</v>
      </c>
      <c r="K64" s="7">
        <v>0</v>
      </c>
      <c r="L64" s="7">
        <v>0</v>
      </c>
      <c r="M64" s="7">
        <f>SUM(I64:L64)</f>
        <v>1293.4166666666667</v>
      </c>
    </row>
    <row r="65" spans="1:13" s="1" customFormat="1" ht="32.25" customHeight="1">
      <c r="A65" s="2">
        <v>61</v>
      </c>
      <c r="B65" s="11" t="s">
        <v>45</v>
      </c>
      <c r="C65" s="11" t="s">
        <v>91</v>
      </c>
      <c r="D65" s="11" t="s">
        <v>25</v>
      </c>
      <c r="E65" s="2" t="s">
        <v>31</v>
      </c>
      <c r="F65" s="2" t="s">
        <v>52</v>
      </c>
      <c r="G65" s="7">
        <v>986</v>
      </c>
      <c r="H65" s="7">
        <f t="shared" si="0"/>
        <v>11832</v>
      </c>
      <c r="I65" s="7">
        <f t="shared" si="1"/>
        <v>903.8333333333334</v>
      </c>
      <c r="J65" s="7">
        <f t="shared" si="2"/>
        <v>389.5833333333333</v>
      </c>
      <c r="K65" s="7">
        <v>0</v>
      </c>
      <c r="L65" s="7">
        <v>0</v>
      </c>
      <c r="M65" s="7">
        <f t="shared" si="3"/>
        <v>1293.4166666666667</v>
      </c>
    </row>
    <row r="66" spans="1:13" s="1" customFormat="1" ht="32.25" customHeight="1">
      <c r="A66" s="2">
        <v>62</v>
      </c>
      <c r="B66" s="11" t="s">
        <v>46</v>
      </c>
      <c r="C66" s="11" t="s">
        <v>91</v>
      </c>
      <c r="D66" s="11" t="s">
        <v>25</v>
      </c>
      <c r="E66" s="2" t="s">
        <v>31</v>
      </c>
      <c r="F66" s="2" t="s">
        <v>52</v>
      </c>
      <c r="G66" s="7">
        <v>986</v>
      </c>
      <c r="H66" s="7">
        <f t="shared" si="0"/>
        <v>11832</v>
      </c>
      <c r="I66" s="7">
        <f t="shared" si="1"/>
        <v>903.8333333333334</v>
      </c>
      <c r="J66" s="7">
        <f t="shared" si="2"/>
        <v>389.5833333333333</v>
      </c>
      <c r="K66" s="7">
        <v>0</v>
      </c>
      <c r="L66" s="7">
        <v>0</v>
      </c>
      <c r="M66" s="7">
        <f t="shared" si="3"/>
        <v>1293.4166666666667</v>
      </c>
    </row>
    <row r="67" spans="1:13" s="1" customFormat="1" ht="32.25" customHeight="1">
      <c r="A67" s="2">
        <v>63</v>
      </c>
      <c r="B67" s="11" t="s">
        <v>47</v>
      </c>
      <c r="C67" s="11" t="s">
        <v>92</v>
      </c>
      <c r="D67" s="11" t="s">
        <v>25</v>
      </c>
      <c r="E67" s="2" t="s">
        <v>31</v>
      </c>
      <c r="F67" s="2" t="s">
        <v>52</v>
      </c>
      <c r="G67" s="7">
        <v>986</v>
      </c>
      <c r="H67" s="7">
        <f t="shared" si="0"/>
        <v>11832</v>
      </c>
      <c r="I67" s="7">
        <f t="shared" si="1"/>
        <v>903.8333333333334</v>
      </c>
      <c r="J67" s="7">
        <f t="shared" si="2"/>
        <v>389.5833333333333</v>
      </c>
      <c r="K67" s="7">
        <v>0</v>
      </c>
      <c r="L67" s="7">
        <v>0</v>
      </c>
      <c r="M67" s="7">
        <f t="shared" si="3"/>
        <v>1293.4166666666667</v>
      </c>
    </row>
    <row r="68" spans="1:13" s="1" customFormat="1" ht="32.25" customHeight="1">
      <c r="A68" s="2">
        <v>64</v>
      </c>
      <c r="B68" s="11" t="s">
        <v>138</v>
      </c>
      <c r="C68" s="11" t="s">
        <v>93</v>
      </c>
      <c r="D68" s="11" t="s">
        <v>25</v>
      </c>
      <c r="E68" s="2" t="s">
        <v>31</v>
      </c>
      <c r="F68" s="2" t="s">
        <v>52</v>
      </c>
      <c r="G68" s="7">
        <v>986</v>
      </c>
      <c r="H68" s="7">
        <f t="shared" si="0"/>
        <v>11832</v>
      </c>
      <c r="I68" s="7">
        <f t="shared" si="1"/>
        <v>903.8333333333334</v>
      </c>
      <c r="J68" s="7">
        <f>(425/12)*11</f>
        <v>389.5833333333333</v>
      </c>
      <c r="K68" s="7">
        <v>0</v>
      </c>
      <c r="L68" s="7">
        <v>0</v>
      </c>
      <c r="M68" s="7">
        <f t="shared" si="3"/>
        <v>1293.4166666666667</v>
      </c>
    </row>
    <row r="69" spans="1:13" s="1" customFormat="1" ht="32.25" customHeight="1">
      <c r="A69" s="2">
        <v>65</v>
      </c>
      <c r="B69" s="11" t="s">
        <v>139</v>
      </c>
      <c r="C69" s="11" t="s">
        <v>93</v>
      </c>
      <c r="D69" s="11" t="s">
        <v>25</v>
      </c>
      <c r="E69" s="2" t="s">
        <v>31</v>
      </c>
      <c r="F69" s="2" t="s">
        <v>52</v>
      </c>
      <c r="G69" s="7">
        <v>986</v>
      </c>
      <c r="H69" s="7">
        <f>G69*12</f>
        <v>11832</v>
      </c>
      <c r="I69" s="7">
        <f>(G69/12)*11</f>
        <v>903.8333333333334</v>
      </c>
      <c r="J69" s="7">
        <f>(425/12)*11</f>
        <v>389.5833333333333</v>
      </c>
      <c r="K69" s="7">
        <v>0</v>
      </c>
      <c r="L69" s="7">
        <v>0</v>
      </c>
      <c r="M69" s="7">
        <f>SUM(I69:L69)</f>
        <v>1293.4166666666667</v>
      </c>
    </row>
    <row r="70" spans="1:78" s="1" customFormat="1" ht="31.5" customHeight="1">
      <c r="A70" s="33" t="s">
        <v>17</v>
      </c>
      <c r="B70" s="34"/>
      <c r="C70" s="35"/>
      <c r="D70" s="13"/>
      <c r="E70" s="14"/>
      <c r="F70" s="14"/>
      <c r="G70" s="12">
        <f aca="true" t="shared" si="5" ref="G70:M70">SUM(G5:G69)</f>
        <v>64419</v>
      </c>
      <c r="H70" s="12">
        <f t="shared" si="5"/>
        <v>773028</v>
      </c>
      <c r="I70" s="12">
        <f t="shared" si="5"/>
        <v>59050.749999999956</v>
      </c>
      <c r="J70" s="12">
        <f t="shared" si="5"/>
        <v>25322.91666666665</v>
      </c>
      <c r="K70" s="12">
        <f t="shared" si="5"/>
        <v>0</v>
      </c>
      <c r="L70" s="12">
        <f t="shared" si="5"/>
        <v>1048</v>
      </c>
      <c r="M70" s="12">
        <f t="shared" si="5"/>
        <v>85421.6666666667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</row>
    <row r="71" spans="1:78" ht="34.5" customHeight="1">
      <c r="A71" s="18" t="s">
        <v>0</v>
      </c>
      <c r="B71" s="19"/>
      <c r="C71" s="19"/>
      <c r="D71" s="19"/>
      <c r="E71" s="19"/>
      <c r="F71" s="19"/>
      <c r="G71" s="19"/>
      <c r="H71" s="19"/>
      <c r="I71" s="20"/>
      <c r="J71" s="21">
        <v>44985</v>
      </c>
      <c r="K71" s="22"/>
      <c r="L71" s="22"/>
      <c r="M71" s="23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34.5" customHeight="1">
      <c r="A72" s="18" t="s">
        <v>4</v>
      </c>
      <c r="B72" s="19"/>
      <c r="C72" s="19"/>
      <c r="D72" s="19"/>
      <c r="E72" s="19"/>
      <c r="F72" s="19"/>
      <c r="G72" s="19"/>
      <c r="H72" s="19"/>
      <c r="I72" s="20"/>
      <c r="J72" s="24" t="s">
        <v>5</v>
      </c>
      <c r="K72" s="22"/>
      <c r="L72" s="22"/>
      <c r="M72" s="2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14" ht="34.5" customHeight="1">
      <c r="A73" s="18" t="s">
        <v>3</v>
      </c>
      <c r="B73" s="19"/>
      <c r="C73" s="19"/>
      <c r="D73" s="19"/>
      <c r="E73" s="19"/>
      <c r="F73" s="19"/>
      <c r="G73" s="19"/>
      <c r="H73" s="19"/>
      <c r="I73" s="20"/>
      <c r="J73" s="25" t="s">
        <v>108</v>
      </c>
      <c r="K73" s="26"/>
      <c r="L73" s="26"/>
      <c r="M73" s="27"/>
      <c r="N73" s="1"/>
    </row>
    <row r="74" spans="1:14" ht="34.5" customHeight="1">
      <c r="A74" s="18" t="s">
        <v>8</v>
      </c>
      <c r="B74" s="19"/>
      <c r="C74" s="19"/>
      <c r="D74" s="19"/>
      <c r="E74" s="19"/>
      <c r="F74" s="19"/>
      <c r="G74" s="19"/>
      <c r="H74" s="19"/>
      <c r="I74" s="20"/>
      <c r="J74" s="24" t="s">
        <v>106</v>
      </c>
      <c r="K74" s="22"/>
      <c r="L74" s="22"/>
      <c r="M74" s="23"/>
      <c r="N74" s="1"/>
    </row>
    <row r="75" spans="1:14" ht="34.5" customHeight="1">
      <c r="A75" s="18" t="s">
        <v>1</v>
      </c>
      <c r="B75" s="19"/>
      <c r="C75" s="19"/>
      <c r="D75" s="19"/>
      <c r="E75" s="19"/>
      <c r="F75" s="19"/>
      <c r="G75" s="19"/>
      <c r="H75" s="19"/>
      <c r="I75" s="20"/>
      <c r="J75" s="28" t="s">
        <v>107</v>
      </c>
      <c r="K75" s="29"/>
      <c r="L75" s="29"/>
      <c r="M75" s="30"/>
      <c r="N75" s="1"/>
    </row>
    <row r="76" spans="1:14" ht="34.5" customHeight="1">
      <c r="A76" s="18" t="s">
        <v>2</v>
      </c>
      <c r="B76" s="19"/>
      <c r="C76" s="19"/>
      <c r="D76" s="19"/>
      <c r="E76" s="19"/>
      <c r="F76" s="19"/>
      <c r="G76" s="19"/>
      <c r="H76" s="19"/>
      <c r="I76" s="20"/>
      <c r="J76" s="24" t="s">
        <v>58</v>
      </c>
      <c r="K76" s="22"/>
      <c r="L76" s="22"/>
      <c r="M76" s="23"/>
      <c r="N76" s="1"/>
    </row>
    <row r="77" spans="1:14" ht="12.75" customHeight="1">
      <c r="A77" s="3"/>
      <c r="B77" s="3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</row>
    <row r="78" spans="1:2" s="1" customFormat="1" ht="15">
      <c r="A78" s="16" t="s">
        <v>26</v>
      </c>
      <c r="B78" s="9"/>
    </row>
    <row r="79" spans="1:5" s="1" customFormat="1" ht="15">
      <c r="A79" s="15" t="s">
        <v>28</v>
      </c>
      <c r="B79" s="15"/>
      <c r="C79" s="15"/>
      <c r="D79" s="15"/>
      <c r="E79" s="15"/>
    </row>
    <row r="80" spans="1:5" s="1" customFormat="1" ht="15">
      <c r="A80" s="15" t="s">
        <v>27</v>
      </c>
      <c r="B80" s="15"/>
      <c r="C80" s="15"/>
      <c r="D80" s="15"/>
      <c r="E80" s="15"/>
    </row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pans="10:13" s="1" customFormat="1" ht="15">
      <c r="J96" s="6"/>
      <c r="K96" s="6"/>
      <c r="L96" s="6"/>
      <c r="M96" s="6"/>
    </row>
    <row r="97" spans="10:13" s="1" customFormat="1" ht="15">
      <c r="J97" s="17"/>
      <c r="K97" s="17"/>
      <c r="L97" s="17"/>
      <c r="M97" s="17"/>
    </row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</sheetData>
  <sheetProtection/>
  <mergeCells count="17">
    <mergeCell ref="A2:M2"/>
    <mergeCell ref="A1:M1"/>
    <mergeCell ref="I3:M3"/>
    <mergeCell ref="A71:I71"/>
    <mergeCell ref="A72:I72"/>
    <mergeCell ref="A70:C70"/>
    <mergeCell ref="A3:H3"/>
    <mergeCell ref="A75:I75"/>
    <mergeCell ref="A76:I76"/>
    <mergeCell ref="J71:M71"/>
    <mergeCell ref="J72:M72"/>
    <mergeCell ref="J73:M73"/>
    <mergeCell ref="J74:M74"/>
    <mergeCell ref="J75:M75"/>
    <mergeCell ref="J76:M76"/>
    <mergeCell ref="A73:I73"/>
    <mergeCell ref="A74:I74"/>
  </mergeCells>
  <hyperlinks>
    <hyperlink ref="J75" r:id="rId1" display="abraganza@epmc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2023-02-07T13:24:55Z</cp:lastPrinted>
  <dcterms:created xsi:type="dcterms:W3CDTF">2011-04-19T14:26:13Z</dcterms:created>
  <dcterms:modified xsi:type="dcterms:W3CDTF">2023-03-02T21:14:12Z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